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6305" windowHeight="13065" activeTab="0"/>
  </bookViews>
  <sheets>
    <sheet name="EXAMPLE" sheetId="1" r:id="rId1"/>
    <sheet name="Sheet1 (2)" sheetId="2" r:id="rId2"/>
    <sheet name="Sheet2" sheetId="3" r:id="rId3"/>
    <sheet name="Sheet3" sheetId="4" r:id="rId4"/>
  </sheets>
  <definedNames>
    <definedName name="_xlnm.Print_Area" localSheetId="0">'EXAMPLE'!$A$1:$G$33</definedName>
    <definedName name="_xlnm.Print_Area" localSheetId="1">'Sheet1 (2)'!$A$1:$G$33</definedName>
  </definedNames>
  <calcPr fullCalcOnLoad="1"/>
</workbook>
</file>

<file path=xl/sharedStrings.xml><?xml version="1.0" encoding="utf-8"?>
<sst xmlns="http://schemas.openxmlformats.org/spreadsheetml/2006/main" count="52" uniqueCount="23">
  <si>
    <t>Organic</t>
  </si>
  <si>
    <t>Metal</t>
  </si>
  <si>
    <t xml:space="preserve">Positive Control (PC) </t>
  </si>
  <si>
    <t xml:space="preserve">Sample 1 (S1) </t>
  </si>
  <si>
    <t xml:space="preserve">Sample 2 (S2) </t>
  </si>
  <si>
    <t>(M)</t>
  </si>
  <si>
    <t>(O)</t>
  </si>
  <si>
    <t>Kikkoman C110</t>
  </si>
  <si>
    <t>Kikkoman PD-20</t>
  </si>
  <si>
    <t>Berthold</t>
  </si>
  <si>
    <t>Setup data - Do not change or delete</t>
  </si>
  <si>
    <t xml:space="preserve">Select Luminometer type: </t>
  </si>
  <si>
    <t>Minimum:</t>
  </si>
  <si>
    <t xml:space="preserve">Date: </t>
  </si>
  <si>
    <t>Comments</t>
  </si>
  <si>
    <t xml:space="preserve"> Tester Name: </t>
  </si>
  <si>
    <t xml:space="preserve">Signature: </t>
  </si>
  <si>
    <t>IC - Inhibitory 
Concentration (%)</t>
  </si>
  <si>
    <t>Note: Inhibitory Concentration (light reduction) of 50% and above indicates toxicity !!</t>
  </si>
  <si>
    <t xml:space="preserve">Comment: </t>
  </si>
  <si>
    <t xml:space="preserve">Negative Control (NC) </t>
  </si>
  <si>
    <t>TOX-SPOT - Test Protocol Results</t>
  </si>
  <si>
    <r>
      <t xml:space="preserve">      Enter the values displayed on the luminometer in the corresponding </t>
    </r>
    <r>
      <rPr>
        <b/>
        <u val="single"/>
        <sz val="10"/>
        <rFont val="Arial"/>
        <family val="2"/>
      </rPr>
      <t>white</t>
    </r>
    <r>
      <rPr>
        <b/>
        <sz val="10"/>
        <rFont val="Arial"/>
        <family val="2"/>
      </rPr>
      <t xml:space="preserve"> cells:</t>
    </r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</si>
</sst>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[$-409]dddd\,\ mmmm\ dd\,\ yyyy"/>
    <numFmt numFmtId="187" formatCode="[$-409]d\-mmm\-yy;@"/>
  </numFmts>
  <fonts count="46"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u val="single"/>
      <sz val="5"/>
      <color indexed="12"/>
      <name val="Arial"/>
      <family val="2"/>
    </font>
    <font>
      <u val="single"/>
      <sz val="5"/>
      <color indexed="61"/>
      <name val="Arial"/>
      <family val="2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1"/>
      <color indexed="17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9" fontId="1" fillId="33" borderId="14" xfId="43" applyFont="1" applyFill="1" applyBorder="1" applyAlignment="1">
      <alignment horizontal="center"/>
    </xf>
    <xf numFmtId="9" fontId="1" fillId="33" borderId="11" xfId="43" applyFont="1" applyFill="1" applyBorder="1" applyAlignment="1">
      <alignment horizontal="center"/>
    </xf>
    <xf numFmtId="9" fontId="1" fillId="33" borderId="17" xfId="43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33" borderId="15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1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3" borderId="18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33" borderId="21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187" fontId="3" fillId="0" borderId="0" xfId="0" applyNumberFormat="1" applyFont="1" applyBorder="1" applyAlignment="1">
      <alignment horizontal="left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>
      <alignment horizontal="center"/>
    </xf>
    <xf numFmtId="187" fontId="3" fillId="0" borderId="0" xfId="0" applyNumberFormat="1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Font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right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12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auto="1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auto="1"/>
      </font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28575</xdr:rowOff>
    </xdr:from>
    <xdr:to>
      <xdr:col>6</xdr:col>
      <xdr:colOff>4495800</xdr:colOff>
      <xdr:row>3</xdr:row>
      <xdr:rowOff>104775</xdr:rowOff>
    </xdr:to>
    <xdr:pic>
      <xdr:nvPicPr>
        <xdr:cNvPr id="1" name="Picture 7" descr="g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8575"/>
          <a:ext cx="7591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561975</xdr:colOff>
      <xdr:row>4</xdr:row>
      <xdr:rowOff>85725</xdr:rowOff>
    </xdr:to>
    <xdr:pic>
      <xdr:nvPicPr>
        <xdr:cNvPr id="2" name="Picture 8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590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28575</xdr:rowOff>
    </xdr:from>
    <xdr:to>
      <xdr:col>6</xdr:col>
      <xdr:colOff>4495800</xdr:colOff>
      <xdr:row>3</xdr:row>
      <xdr:rowOff>104775</xdr:rowOff>
    </xdr:to>
    <xdr:pic>
      <xdr:nvPicPr>
        <xdr:cNvPr id="1" name="Picture 1" descr="g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8575"/>
          <a:ext cx="7591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561975</xdr:colOff>
      <xdr:row>4</xdr:row>
      <xdr:rowOff>85725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1590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39"/>
  <sheetViews>
    <sheetView tabSelected="1" zoomScalePageLayoutView="0" workbookViewId="0" topLeftCell="A13">
      <selection activeCell="C19" sqref="C19"/>
    </sheetView>
  </sheetViews>
  <sheetFormatPr defaultColWidth="8.8515625" defaultRowHeight="12.75"/>
  <cols>
    <col min="1" max="1" width="15.7109375" style="0" customWidth="1"/>
    <col min="2" max="2" width="11.421875" style="0" customWidth="1"/>
    <col min="3" max="3" width="8.8515625" style="0" customWidth="1"/>
    <col min="4" max="4" width="10.00390625" style="0" customWidth="1"/>
    <col min="5" max="5" width="9.421875" style="0" customWidth="1"/>
    <col min="6" max="6" width="10.7109375" style="0" bestFit="1" customWidth="1"/>
    <col min="7" max="7" width="67.7109375" style="0" customWidth="1"/>
  </cols>
  <sheetData>
    <row r="7" spans="2:6" ht="20.25">
      <c r="B7" s="21" t="s">
        <v>21</v>
      </c>
      <c r="C7" s="1"/>
      <c r="D7" s="1"/>
      <c r="E7" s="1"/>
      <c r="F7" s="2"/>
    </row>
    <row r="9" ht="13.5" thickBot="1"/>
    <row r="10" spans="1:6" ht="16.5" thickBot="1">
      <c r="A10" s="50" t="s">
        <v>11</v>
      </c>
      <c r="B10" s="50"/>
      <c r="C10" s="49" t="s">
        <v>8</v>
      </c>
      <c r="D10" s="49"/>
      <c r="E10" s="33" t="s">
        <v>12</v>
      </c>
      <c r="F10" s="32">
        <f>VLOOKUP(C10,B37:D39,3)</f>
        <v>40</v>
      </c>
    </row>
    <row r="11" spans="1:6" ht="12" customHeight="1">
      <c r="A11" s="4"/>
      <c r="B11" s="4"/>
      <c r="C11" s="42"/>
      <c r="D11" s="42"/>
      <c r="E11" s="33"/>
      <c r="F11" s="43"/>
    </row>
    <row r="13" ht="12.75">
      <c r="A13" s="3" t="s">
        <v>22</v>
      </c>
    </row>
    <row r="14" ht="11.25" customHeight="1" thickBot="1"/>
    <row r="15" spans="2:9" ht="26.25" customHeight="1">
      <c r="B15" s="8"/>
      <c r="C15" s="30" t="s">
        <v>1</v>
      </c>
      <c r="D15" s="26" t="s">
        <v>0</v>
      </c>
      <c r="E15" s="47" t="s">
        <v>17</v>
      </c>
      <c r="F15" s="48"/>
      <c r="G15" s="30" t="s">
        <v>14</v>
      </c>
      <c r="I15" s="7"/>
    </row>
    <row r="16" spans="1:7" ht="18" customHeight="1" thickBot="1">
      <c r="A16" s="6"/>
      <c r="B16" s="6"/>
      <c r="C16" s="31" t="s">
        <v>5</v>
      </c>
      <c r="D16" s="28" t="s">
        <v>6</v>
      </c>
      <c r="E16" s="27" t="s">
        <v>5</v>
      </c>
      <c r="F16" s="28" t="s">
        <v>6</v>
      </c>
      <c r="G16" s="29"/>
    </row>
    <row r="17" spans="1:7" ht="21.75" customHeight="1">
      <c r="A17" s="22"/>
      <c r="B17" s="23" t="s">
        <v>20</v>
      </c>
      <c r="C17" s="37">
        <v>500</v>
      </c>
      <c r="D17" s="38">
        <v>400</v>
      </c>
      <c r="E17" s="18">
        <f>IF(C17&lt;F10,"N/A",1)</f>
        <v>1</v>
      </c>
      <c r="F17" s="18">
        <f>IF(D17&lt;F10,"N/A",1)</f>
        <v>1</v>
      </c>
      <c r="G17" s="34" t="str">
        <f>IF(OR(C17&lt;F10,D17&lt;F10),"Error #1 - NC value is smaller than luminometer minimum.","Base line")</f>
        <v>Base line</v>
      </c>
    </row>
    <row r="18" spans="1:7" ht="21.75" customHeight="1">
      <c r="A18" s="22"/>
      <c r="B18" s="23" t="s">
        <v>2</v>
      </c>
      <c r="C18" s="37">
        <v>100</v>
      </c>
      <c r="D18" s="39">
        <v>150</v>
      </c>
      <c r="E18" s="19">
        <f>1-C18/C17</f>
        <v>0.8</v>
      </c>
      <c r="F18" s="19">
        <f>1-D18/D17</f>
        <v>0.625</v>
      </c>
      <c r="G18" s="34" t="str">
        <f>IF(OR(C18&gt;0.5*C17,D18&gt;0.5*D17),"Error #2 - PC value must indicate at least 50% of IC "," ")</f>
        <v> </v>
      </c>
    </row>
    <row r="19" spans="1:7" ht="21.75" customHeight="1">
      <c r="A19" s="22"/>
      <c r="B19" s="23" t="s">
        <v>3</v>
      </c>
      <c r="C19" s="37">
        <v>251</v>
      </c>
      <c r="D19" s="39">
        <v>201</v>
      </c>
      <c r="E19" s="19">
        <f>1-C19/C17</f>
        <v>0.498</v>
      </c>
      <c r="F19" s="19">
        <f>1-D19/D17</f>
        <v>0.49750000000000005</v>
      </c>
      <c r="G19" s="34" t="str">
        <f>IF(OR(C19&lt;=0.5*C17,C19&gt;=1.5*C17,D19&lt;=0.5*D17,D19&gt;=1.5*D17),"Toxicity Alert !!!"," ")</f>
        <v> </v>
      </c>
    </row>
    <row r="20" spans="1:7" ht="21.75" customHeight="1" thickBot="1">
      <c r="A20" s="24"/>
      <c r="B20" s="25" t="s">
        <v>4</v>
      </c>
      <c r="C20" s="40">
        <v>270</v>
      </c>
      <c r="D20" s="41">
        <v>210</v>
      </c>
      <c r="E20" s="20">
        <f>1-C20/C17</f>
        <v>0.45999999999999996</v>
      </c>
      <c r="F20" s="20">
        <f>1-D20/D17</f>
        <v>0.475</v>
      </c>
      <c r="G20" s="35" t="str">
        <f>IF(OR(C20&lt;=0.5*C17,C20&gt;=1.5*C17,D20&lt;=0.5*D17,D20&gt;=1.5*D17),"Toxicity Alert !!!"," ")</f>
        <v> </v>
      </c>
    </row>
    <row r="22" ht="12.75">
      <c r="A22" s="3" t="s">
        <v>18</v>
      </c>
    </row>
    <row r="24" spans="6:7" ht="12.75">
      <c r="F24" s="5" t="s">
        <v>13</v>
      </c>
      <c r="G24" s="44">
        <f ca="1">TODAY()</f>
        <v>40396</v>
      </c>
    </row>
    <row r="25" spans="6:7" ht="12.75">
      <c r="F25" s="5"/>
      <c r="G25" s="36"/>
    </row>
    <row r="26" spans="6:7" ht="13.5" thickBot="1">
      <c r="F26" s="4" t="s">
        <v>19</v>
      </c>
      <c r="G26" s="45"/>
    </row>
    <row r="29" spans="6:7" ht="13.5" thickBot="1">
      <c r="F29" s="4" t="s">
        <v>15</v>
      </c>
      <c r="G29" s="45"/>
    </row>
    <row r="32" spans="6:7" ht="13.5" thickBot="1">
      <c r="F32" s="4" t="s">
        <v>16</v>
      </c>
      <c r="G32" s="6"/>
    </row>
    <row r="35" ht="13.5" thickBot="1"/>
    <row r="36" spans="1:4" ht="12.75">
      <c r="A36" s="9" t="s">
        <v>10</v>
      </c>
      <c r="B36" s="10"/>
      <c r="C36" s="10"/>
      <c r="D36" s="11"/>
    </row>
    <row r="37" spans="1:4" ht="12.75">
      <c r="A37" s="12"/>
      <c r="B37" s="13" t="s">
        <v>9</v>
      </c>
      <c r="C37" s="13"/>
      <c r="D37" s="14">
        <v>300</v>
      </c>
    </row>
    <row r="38" spans="1:4" ht="12.75">
      <c r="A38" s="12"/>
      <c r="B38" s="13" t="s">
        <v>7</v>
      </c>
      <c r="C38" s="13"/>
      <c r="D38" s="14">
        <v>200</v>
      </c>
    </row>
    <row r="39" spans="1:4" ht="13.5" thickBot="1">
      <c r="A39" s="15"/>
      <c r="B39" s="16" t="s">
        <v>8</v>
      </c>
      <c r="C39" s="16"/>
      <c r="D39" s="17">
        <v>40</v>
      </c>
    </row>
  </sheetData>
  <sheetProtection password="C77B" sheet="1" objects="1" scenarios="1"/>
  <mergeCells count="3">
    <mergeCell ref="E15:F15"/>
    <mergeCell ref="C10:D10"/>
    <mergeCell ref="A10:B10"/>
  </mergeCells>
  <conditionalFormatting sqref="C19:C20">
    <cfRule type="expression" priority="1" dxfId="5" stopIfTrue="1">
      <formula>"0.5*"</formula>
    </cfRule>
  </conditionalFormatting>
  <conditionalFormatting sqref="E19:F20">
    <cfRule type="cellIs" priority="2" dxfId="0" operator="greaterThanOrEqual" stopIfTrue="1">
      <formula>0.5</formula>
    </cfRule>
    <cfRule type="cellIs" priority="3" dxfId="0" operator="lessThanOrEqual" stopIfTrue="1">
      <formula>-0.5</formula>
    </cfRule>
  </conditionalFormatting>
  <conditionalFormatting sqref="G17">
    <cfRule type="cellIs" priority="4" dxfId="2" operator="equal" stopIfTrue="1">
      <formula>"Base line"</formula>
    </cfRule>
  </conditionalFormatting>
  <conditionalFormatting sqref="E18:F18">
    <cfRule type="cellIs" priority="5" dxfId="0" operator="lessThan" stopIfTrue="1">
      <formula>0.5</formula>
    </cfRule>
  </conditionalFormatting>
  <conditionalFormatting sqref="E17:F17">
    <cfRule type="cellIs" priority="6" dxfId="0" operator="equal" stopIfTrue="1">
      <formula>"N/A"</formula>
    </cfRule>
  </conditionalFormatting>
  <dataValidations count="2">
    <dataValidation type="whole" operator="greaterThan" allowBlank="1" showInputMessage="1" showErrorMessage="1" errorTitle="Illegal Value" error="Please enter positive values only" sqref="C17:D20">
      <formula1>0</formula1>
    </dataValidation>
    <dataValidation type="list" allowBlank="1" showInputMessage="1" showErrorMessage="1" sqref="C10:D11">
      <formula1>$B$37:$B$39</formula1>
    </dataValidation>
  </dataValidations>
  <printOptions/>
  <pageMargins left="0.25" right="0.25" top="0.5" bottom="0.5" header="0.5" footer="0.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I39"/>
  <sheetViews>
    <sheetView zoomScalePageLayoutView="0" workbookViewId="0" topLeftCell="A1">
      <selection activeCell="F10" sqref="F10"/>
    </sheetView>
  </sheetViews>
  <sheetFormatPr defaultColWidth="8.8515625" defaultRowHeight="12.75"/>
  <cols>
    <col min="1" max="1" width="15.7109375" style="0" customWidth="1"/>
    <col min="2" max="2" width="11.421875" style="0" customWidth="1"/>
    <col min="3" max="3" width="8.8515625" style="0" customWidth="1"/>
    <col min="4" max="4" width="10.00390625" style="0" customWidth="1"/>
    <col min="5" max="5" width="9.421875" style="0" customWidth="1"/>
    <col min="6" max="6" width="10.7109375" style="0" bestFit="1" customWidth="1"/>
    <col min="7" max="7" width="67.7109375" style="0" customWidth="1"/>
  </cols>
  <sheetData>
    <row r="7" spans="2:6" ht="20.25">
      <c r="B7" s="21" t="s">
        <v>21</v>
      </c>
      <c r="C7" s="1"/>
      <c r="D7" s="1"/>
      <c r="E7" s="1"/>
      <c r="F7" s="2"/>
    </row>
    <row r="9" ht="13.5" thickBot="1"/>
    <row r="10" spans="1:6" ht="16.5" thickBot="1">
      <c r="A10" s="50" t="s">
        <v>11</v>
      </c>
      <c r="B10" s="50"/>
      <c r="C10" s="49" t="s">
        <v>8</v>
      </c>
      <c r="D10" s="49"/>
      <c r="E10" s="46" t="s">
        <v>12</v>
      </c>
      <c r="F10" s="32">
        <v>40</v>
      </c>
    </row>
    <row r="11" spans="1:6" ht="12" customHeight="1">
      <c r="A11" s="4"/>
      <c r="B11" s="4"/>
      <c r="C11" s="42"/>
      <c r="D11" s="42"/>
      <c r="E11" s="46"/>
      <c r="F11" s="43"/>
    </row>
    <row r="13" ht="12.75">
      <c r="A13" s="3" t="s">
        <v>22</v>
      </c>
    </row>
    <row r="14" ht="11.25" customHeight="1" thickBot="1"/>
    <row r="15" spans="2:9" ht="26.25" customHeight="1">
      <c r="B15" s="8"/>
      <c r="C15" s="30" t="s">
        <v>1</v>
      </c>
      <c r="D15" s="26" t="s">
        <v>0</v>
      </c>
      <c r="E15" s="47" t="s">
        <v>17</v>
      </c>
      <c r="F15" s="48"/>
      <c r="G15" s="30" t="s">
        <v>14</v>
      </c>
      <c r="I15" s="7"/>
    </row>
    <row r="16" spans="1:7" ht="18" customHeight="1" thickBot="1">
      <c r="A16" s="6"/>
      <c r="B16" s="6"/>
      <c r="C16" s="31" t="s">
        <v>5</v>
      </c>
      <c r="D16" s="28" t="s">
        <v>6</v>
      </c>
      <c r="E16" s="27" t="s">
        <v>5</v>
      </c>
      <c r="F16" s="28" t="s">
        <v>6</v>
      </c>
      <c r="G16" s="29"/>
    </row>
    <row r="17" spans="1:7" ht="21.75" customHeight="1">
      <c r="A17" s="22"/>
      <c r="B17" s="23" t="s">
        <v>20</v>
      </c>
      <c r="C17" s="37">
        <v>500</v>
      </c>
      <c r="D17" s="38">
        <v>400</v>
      </c>
      <c r="E17" s="18">
        <f>IF(C17&lt;F10,"N/A",1)</f>
        <v>1</v>
      </c>
      <c r="F17" s="18">
        <f>IF(D17&lt;F10,"N/A",1)</f>
        <v>1</v>
      </c>
      <c r="G17" s="34" t="str">
        <f>IF(OR(C17&lt;F10,D17&lt;F10),"Error #1 - NC value is smaller than luminometer minimum.","Base line")</f>
        <v>Base line</v>
      </c>
    </row>
    <row r="18" spans="1:7" ht="21.75" customHeight="1">
      <c r="A18" s="22"/>
      <c r="B18" s="23" t="s">
        <v>2</v>
      </c>
      <c r="C18" s="37">
        <v>100</v>
      </c>
      <c r="D18" s="39">
        <v>150</v>
      </c>
      <c r="E18" s="19">
        <f>1-C18/C17</f>
        <v>0.8</v>
      </c>
      <c r="F18" s="19">
        <f>1-D18/D17</f>
        <v>0.625</v>
      </c>
      <c r="G18" s="34" t="str">
        <f>IF(OR(C18&gt;0.5*C17,D18&gt;0.5*D17),"Error #2 - PC value must indicate at least 50% of IC "," ")</f>
        <v> </v>
      </c>
    </row>
    <row r="19" spans="1:7" ht="21.75" customHeight="1">
      <c r="A19" s="22"/>
      <c r="B19" s="23" t="s">
        <v>3</v>
      </c>
      <c r="C19" s="37">
        <v>251</v>
      </c>
      <c r="D19" s="39">
        <v>201</v>
      </c>
      <c r="E19" s="19">
        <f>1-C19/C17</f>
        <v>0.498</v>
      </c>
      <c r="F19" s="19">
        <f>1-D19/D17</f>
        <v>0.49750000000000005</v>
      </c>
      <c r="G19" s="34" t="str">
        <f>IF(OR(C19&lt;=0.5*C17,C19&gt;=1.5*C17,D19&lt;=0.5*D17,D19&gt;=1.5*D17),"Toxicity Alert !!!"," ")</f>
        <v> </v>
      </c>
    </row>
    <row r="20" spans="1:7" ht="21.75" customHeight="1" thickBot="1">
      <c r="A20" s="24"/>
      <c r="B20" s="25" t="s">
        <v>4</v>
      </c>
      <c r="C20" s="40">
        <v>270</v>
      </c>
      <c r="D20" s="41">
        <v>210</v>
      </c>
      <c r="E20" s="20">
        <f>1-C20/C17</f>
        <v>0.45999999999999996</v>
      </c>
      <c r="F20" s="20">
        <f>1-D20/D17</f>
        <v>0.475</v>
      </c>
      <c r="G20" s="35" t="str">
        <f>IF(OR(C20&lt;=0.5*C17,C20&gt;=1.5*C17,D20&lt;=0.5*D17,D20&gt;=1.5*D17),"Toxicity Alert !!!"," ")</f>
        <v> </v>
      </c>
    </row>
    <row r="22" ht="12.75">
      <c r="A22" s="3" t="s">
        <v>18</v>
      </c>
    </row>
    <row r="24" spans="6:7" ht="12.75">
      <c r="F24" s="5" t="s">
        <v>13</v>
      </c>
      <c r="G24" s="44">
        <f ca="1">TODAY()</f>
        <v>40396</v>
      </c>
    </row>
    <row r="25" spans="6:7" ht="12.75">
      <c r="F25" s="5"/>
      <c r="G25" s="36"/>
    </row>
    <row r="26" spans="6:7" ht="13.5" thickBot="1">
      <c r="F26" s="4" t="s">
        <v>19</v>
      </c>
      <c r="G26" s="45"/>
    </row>
    <row r="29" spans="6:7" ht="13.5" thickBot="1">
      <c r="F29" s="4" t="s">
        <v>15</v>
      </c>
      <c r="G29" s="45"/>
    </row>
    <row r="32" spans="6:7" ht="13.5" thickBot="1">
      <c r="F32" s="4" t="s">
        <v>16</v>
      </c>
      <c r="G32" s="6"/>
    </row>
    <row r="35" ht="13.5" thickBot="1"/>
    <row r="36" spans="1:4" ht="12.75">
      <c r="A36" s="9" t="s">
        <v>10</v>
      </c>
      <c r="B36" s="10"/>
      <c r="C36" s="10"/>
      <c r="D36" s="11"/>
    </row>
    <row r="37" spans="1:4" ht="12.75">
      <c r="A37" s="12"/>
      <c r="B37" s="13" t="s">
        <v>9</v>
      </c>
      <c r="C37" s="13"/>
      <c r="D37" s="14">
        <v>300</v>
      </c>
    </row>
    <row r="38" spans="1:4" ht="12.75">
      <c r="A38" s="12"/>
      <c r="B38" s="13" t="s">
        <v>7</v>
      </c>
      <c r="C38" s="13"/>
      <c r="D38" s="14">
        <v>200</v>
      </c>
    </row>
    <row r="39" spans="1:4" ht="13.5" thickBot="1">
      <c r="A39" s="15"/>
      <c r="B39" s="16" t="s">
        <v>8</v>
      </c>
      <c r="C39" s="16"/>
      <c r="D39" s="17">
        <v>40</v>
      </c>
    </row>
  </sheetData>
  <sheetProtection password="C77B" sheet="1" objects="1" scenarios="1"/>
  <mergeCells count="3">
    <mergeCell ref="E15:F15"/>
    <mergeCell ref="C10:D10"/>
    <mergeCell ref="A10:B10"/>
  </mergeCells>
  <conditionalFormatting sqref="C19:C20">
    <cfRule type="expression" priority="1" dxfId="5" stopIfTrue="1">
      <formula>"0.5*"</formula>
    </cfRule>
  </conditionalFormatting>
  <conditionalFormatting sqref="E19:F20">
    <cfRule type="cellIs" priority="2" dxfId="0" operator="greaterThanOrEqual" stopIfTrue="1">
      <formula>0.5</formula>
    </cfRule>
    <cfRule type="cellIs" priority="3" dxfId="0" operator="lessThanOrEqual" stopIfTrue="1">
      <formula>-0.5</formula>
    </cfRule>
  </conditionalFormatting>
  <conditionalFormatting sqref="G17">
    <cfRule type="cellIs" priority="4" dxfId="2" operator="equal" stopIfTrue="1">
      <formula>"Base line"</formula>
    </cfRule>
  </conditionalFormatting>
  <conditionalFormatting sqref="E18:F18">
    <cfRule type="cellIs" priority="5" dxfId="0" operator="lessThan" stopIfTrue="1">
      <formula>0.5</formula>
    </cfRule>
  </conditionalFormatting>
  <conditionalFormatting sqref="E17:F17">
    <cfRule type="cellIs" priority="6" dxfId="0" operator="equal" stopIfTrue="1">
      <formula>"N/A"</formula>
    </cfRule>
  </conditionalFormatting>
  <dataValidations count="2">
    <dataValidation type="whole" operator="greaterThan" allowBlank="1" showInputMessage="1" showErrorMessage="1" errorTitle="Illegal Value" error="Please enter positive values only" sqref="C17:D20">
      <formula1>0</formula1>
    </dataValidation>
    <dataValidation type="list" allowBlank="1" showInputMessage="1" showErrorMessage="1" sqref="C10:D11">
      <formula1>$B$37:$B$39</formula1>
    </dataValidation>
  </dataValidations>
  <printOptions/>
  <pageMargins left="0.25" right="0.25" top="0.5" bottom="0.5" header="0.5" footer="0.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8" sqref="H8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Impactia Technologies 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Eyal Mor</dc:creator>
  <cp:keywords/>
  <dc:description/>
  <cp:lastModifiedBy>yong</cp:lastModifiedBy>
  <cp:lastPrinted>2009-07-17T13:40:23Z</cp:lastPrinted>
  <dcterms:created xsi:type="dcterms:W3CDTF">2009-03-20T16:34:41Z</dcterms:created>
  <dcterms:modified xsi:type="dcterms:W3CDTF">2010-08-06T10:31:53Z</dcterms:modified>
  <cp:category/>
  <cp:version/>
  <cp:contentType/>
  <cp:contentStatus/>
</cp:coreProperties>
</file>